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36" windowWidth="9708" windowHeight="9360"/>
  </bookViews>
  <sheets>
    <sheet name="Report" sheetId="1" r:id="rId1"/>
  </sheets>
  <definedNames>
    <definedName name="__bookmark_1">Report!$A$4:$F$130</definedName>
    <definedName name="_xlnm.Print_Titles" localSheetId="0">Report!$4:$4</definedName>
  </definedNames>
  <calcPr calcId="145621"/>
</workbook>
</file>

<file path=xl/calcChain.xml><?xml version="1.0" encoding="utf-8"?>
<calcChain xmlns="http://schemas.openxmlformats.org/spreadsheetml/2006/main">
  <c r="E130" i="1" l="1"/>
  <c r="F115" i="1"/>
  <c r="E115" i="1"/>
  <c r="F46" i="1"/>
  <c r="E46" i="1"/>
  <c r="F15" i="1"/>
  <c r="E15" i="1"/>
  <c r="F117" i="1" l="1"/>
  <c r="E117" i="1"/>
  <c r="F102" i="1"/>
  <c r="E102" i="1"/>
  <c r="F51" i="1" l="1"/>
  <c r="E51" i="1"/>
  <c r="F96" i="1" l="1"/>
  <c r="E96" i="1"/>
  <c r="F124" i="1"/>
  <c r="E124" i="1"/>
  <c r="F121" i="1"/>
  <c r="E121" i="1"/>
  <c r="F110" i="1"/>
  <c r="E110" i="1"/>
  <c r="F100" i="1"/>
  <c r="E100" i="1"/>
  <c r="F55" i="1"/>
  <c r="E55" i="1"/>
  <c r="F39" i="1"/>
  <c r="E39" i="1"/>
  <c r="F37" i="1"/>
  <c r="E37" i="1"/>
  <c r="F33" i="1"/>
  <c r="E33" i="1"/>
  <c r="F30" i="1"/>
  <c r="E30" i="1"/>
  <c r="F25" i="1"/>
  <c r="E25" i="1"/>
  <c r="F20" i="1"/>
  <c r="E20" i="1"/>
  <c r="F13" i="1"/>
  <c r="E13" i="1"/>
  <c r="F11" i="1"/>
  <c r="E11" i="1"/>
  <c r="F9" i="1"/>
  <c r="F6" i="1"/>
  <c r="E6" i="1"/>
  <c r="E9" i="1"/>
  <c r="F112" i="1" l="1"/>
  <c r="E112" i="1"/>
  <c r="F107" i="1"/>
  <c r="E107" i="1"/>
  <c r="F98" i="1"/>
  <c r="E98" i="1"/>
  <c r="F84" i="1"/>
  <c r="E84" i="1"/>
  <c r="F80" i="1"/>
  <c r="E80" i="1"/>
  <c r="F78" i="1"/>
  <c r="E78" i="1"/>
  <c r="F74" i="1"/>
  <c r="E74" i="1"/>
  <c r="F70" i="1"/>
  <c r="E70" i="1"/>
  <c r="F63" i="1"/>
  <c r="E63" i="1"/>
  <c r="F60" i="1"/>
  <c r="E60" i="1"/>
  <c r="F44" i="1" l="1"/>
  <c r="E44" i="1"/>
  <c r="F35" i="1"/>
  <c r="F130" i="1" s="1"/>
  <c r="E35" i="1"/>
</calcChain>
</file>

<file path=xl/sharedStrings.xml><?xml version="1.0" encoding="utf-8"?>
<sst xmlns="http://schemas.openxmlformats.org/spreadsheetml/2006/main" count="335" uniqueCount="114">
  <si>
    <t>Наименование</t>
  </si>
  <si>
    <t>ЦСР</t>
  </si>
  <si>
    <t>ВР</t>
  </si>
  <si>
    <t>Сумма, тыс. рублей</t>
  </si>
  <si>
    <t>всего</t>
  </si>
  <si>
    <t>в том числе за счет безвозмездных поступлений</t>
  </si>
  <si>
    <t>Муниципальная  программа "Комплексная программа профилактики правонарушений в муниципальном районе Сергиевский Самарской области"</t>
  </si>
  <si>
    <t>01 0 00 00000</t>
  </si>
  <si>
    <t>Иные закупки товаров, работ и услуг для обеспечения государственных (муниципальных) нужд</t>
  </si>
  <si>
    <t>240</t>
  </si>
  <si>
    <t>Премии и гранты</t>
  </si>
  <si>
    <t>350</t>
  </si>
  <si>
    <t>Муниципальная программа  "Повышение  безопасности дорожного движения в муниципальном районе Сергиевский Самарской области"</t>
  </si>
  <si>
    <t>02 0 00 00000</t>
  </si>
  <si>
    <t>Муниципальная программа  "Развитие малого и среднего предпринимательства в муниципальном районе Сергиевский Самарской области"</t>
  </si>
  <si>
    <t>03 0 00 00000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</si>
  <si>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</si>
  <si>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</si>
  <si>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области" на 2014-2043гг.</t>
  </si>
  <si>
    <t>04 0 00 00000</t>
  </si>
  <si>
    <t>Муниципальная программа "Устойчивое развитие сельских территорий муниципального района Сергиевский Самарской области"</t>
  </si>
  <si>
    <t>05 0 00 00000</t>
  </si>
  <si>
    <t>Социальные выплаты гражданам, кроме публичных нормативных социальных выплат</t>
  </si>
  <si>
    <t>320</t>
  </si>
  <si>
    <t>Бюджетные инвестиции</t>
  </si>
  <si>
    <t>410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</si>
  <si>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Сергиевский"</t>
  </si>
  <si>
    <t>06 0 00 00000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</si>
  <si>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</si>
  <si>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</si>
  <si>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</si>
  <si>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</si>
  <si>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Муниципальная программа "Развитие сферы культуры и туризма на территории муниципального района Сергиевский"</t>
  </si>
  <si>
    <t>07 0 00 00000</t>
  </si>
  <si>
    <t>Субсидии бюджетным учреждениям</t>
  </si>
  <si>
    <t>610</t>
  </si>
  <si>
    <t>Субсидии автономным учреждениям</t>
  </si>
  <si>
    <t>620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</si>
  <si>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</t>
  </si>
  <si>
    <t>08 0 00 00000</t>
  </si>
  <si>
    <t>Муниципальная программа "Развитие физической культуры и спорта муниципального района Сергиевский Самарской области"</t>
  </si>
  <si>
    <t>09 0 00 00000</t>
  </si>
  <si>
    <t>Муниципальная программа «Переселение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области»</t>
  </si>
  <si>
    <t>10 0 00 00000</t>
  </si>
  <si>
    <t>Муниципальная программа "Профилактика терроризма и экстремизма в муниципальном районе Сергиевский Самарской области"</t>
  </si>
  <si>
    <t>11 0 00 00000</t>
  </si>
  <si>
    <t>Муниципальная программа "Модернизация объектов коммунальной инфраструктуры в муниципальном районе Сергиевский Самарской области"</t>
  </si>
  <si>
    <t>12 0 00 00000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</si>
  <si>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</si>
  <si>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</si>
  <si>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Муниципальная  программа  муниципального района Сергиевский "Молодой семье-доступное жилье"</t>
  </si>
  <si>
    <t>13 0 00 00000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</si>
  <si>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области"</t>
  </si>
  <si>
    <t>14 0 00 00000</t>
  </si>
  <si>
    <t>Муниципальная программа "Реконструкция, строительство, ремонт и укрепление материально-технической базы учреждений культуры, здравоохранения, образования, ремонт муниципальных административных зданий, ремонт прочих объектов муниципального района Сергиевский Самарской области"</t>
  </si>
  <si>
    <t>15 0 00 00000</t>
  </si>
  <si>
    <t>Муниципальная программа "Дети муниципального района Сергиевский"</t>
  </si>
  <si>
    <t>16 0 00 00000</t>
  </si>
  <si>
    <t>Иные выплаты населению</t>
  </si>
  <si>
    <t>360</t>
  </si>
  <si>
    <t>Муниципальная программа "Модернизация автомобильных дорог общего пользования местного значения в муниципальном районе Сергиевский Самарской области"</t>
  </si>
  <si>
    <t>17 0 00 00000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</si>
  <si>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области"</t>
  </si>
  <si>
    <t>18 0 00 00000</t>
  </si>
  <si>
    <t>Расходы на выплаты персоналу государственных (муниципальных) органов</t>
  </si>
  <si>
    <t>120</t>
  </si>
  <si>
    <t>Дотации</t>
  </si>
  <si>
    <t>510</t>
  </si>
  <si>
    <t>Иные межбюджетные трансферты</t>
  </si>
  <si>
    <t>540</t>
  </si>
  <si>
    <t>Обслуживание муниципального долга</t>
  </si>
  <si>
    <t>730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</si>
  <si>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Самарской области"</t>
  </si>
  <si>
    <t>19 0 00 00000</t>
  </si>
  <si>
    <t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Сергиевский"</t>
  </si>
  <si>
    <t>20 0 00 00000</t>
  </si>
  <si>
    <t>Муниципальная программа "Содержание улично-дорожной сети муниципального района Сергиевский"</t>
  </si>
  <si>
    <t>21 0 00 00000</t>
  </si>
  <si>
    <t>Муниципальная программа "Профилактика геморрагической лихорадки с почечным синдромом, клещевого вирусного энцефалита и клещевого боррелиоза на территории муниципального района Сергиевский"</t>
  </si>
  <si>
    <t>22 0 00 00000</t>
  </si>
  <si>
    <t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Сергиевский"</t>
  </si>
  <si>
    <t>23 0 00 00000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</si>
  <si>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</si>
  <si>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</si>
  <si>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</si>
  <si>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</si>
  <si>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Специальные расходы</t>
  </si>
  <si>
    <t>880</t>
  </si>
  <si>
    <t>Муниципальная программа "Развитие муниципальной службы в администрации муниципального района Сергиевский Самарской области"</t>
  </si>
  <si>
    <t>24 0 00 00000</t>
  </si>
  <si>
    <t>Муниципальная программа "Формирование комфортной городской среды"</t>
  </si>
  <si>
    <t>25 0 00 00000</t>
  </si>
  <si>
    <t>Муниципальная программа "Обеспечение беспрепятственного доступа инвалидов и маломобильных групп населения к объектам социальной инфраструктуры и информации муниципального района Сергиевский"</t>
  </si>
  <si>
    <t>26 0 00 00000</t>
  </si>
  <si>
    <t>Муниципальная программа "Экологическая программа территории  муниципального  района Сергиевский"</t>
  </si>
  <si>
    <t>27 0 00 00000</t>
  </si>
  <si>
    <t>Муниципальная программа "Обращение с отходами на территории м.р. Сергиевский"</t>
  </si>
  <si>
    <t>28 0 00 00000</t>
  </si>
  <si>
    <t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области"</t>
  </si>
  <si>
    <t>30 0 00 00000</t>
  </si>
  <si>
    <t>Муниципальная программа "Улучшение условий и охраны труда в муниципальном районе Сергиевский"</t>
  </si>
  <si>
    <t>32 0 00 00000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</si>
  <si>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области"</t>
  </si>
  <si>
    <t>36 0 00 00000</t>
  </si>
  <si>
    <t>Непрограммные направления расходов местного бюджета</t>
  </si>
  <si>
    <t>99 0 00 00000</t>
  </si>
  <si>
    <t>Резервные средства</t>
  </si>
  <si>
    <t>870</t>
  </si>
  <si>
    <t>ИТОГО</t>
  </si>
  <si>
    <t>35 0 00 00000</t>
  </si>
  <si>
    <t>Муниципальная программа "Поддержка социально-ориентированных некоммерческих организаций, объединений и общественных инициатив граждан"</t>
  </si>
  <si>
    <t>Информация о кассовых расходах местного бюджета муниципального района Сергиевский за 2021 год</t>
  </si>
  <si>
    <t>34 0 00 00000</t>
  </si>
  <si>
    <t>Муниципальная программа "Стимулирование развития жилищного строительства на территории м.р.Сергиевский Самарской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</si>
</sst>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3" fontId="19" fillId="0" borderId="0" xfId="0" applyNumberFormat="1" applyFont="1" applyFill="1" applyBorder="1" applyAlignment="1" applyProtection="1">
      <alignment horizontal="right" vertical="top" wrapText="1"/>
    </xf>
    <xf numFmtId="3" fontId="20" fillId="0" borderId="0" xfId="0" applyNumberFormat="1" applyFont="1" applyFill="1" applyBorder="1" applyAlignment="1" applyProtection="1">
      <alignment horizontal="right" vertical="top" wrapText="1"/>
    </xf>
    <xf numFmtId="3" fontId="21" fillId="0" borderId="0" xfId="0" applyNumberFormat="1" applyFont="1" applyFill="1" applyBorder="1" applyAlignment="1" applyProtection="1">
      <alignment horizontal="right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tabSelected="1" workbookViewId="0">
      <selection activeCell="A3" sqref="A3"/>
    </sheetView>
  </sheetViews>
  <sheetFormatPr defaultRowHeight="14.4" x14ac:dyDescent="0.3"/>
  <cols>
    <col min="1" max="1" width="40.44140625" customWidth="1"/>
    <col min="2" max="2" width="9.44140625" customWidth="1"/>
    <col min="3" max="3" width="12.109375" customWidth="1"/>
    <col min="4" max="4" width="5.44140625" customWidth="1"/>
    <col min="5" max="6" width="16.109375" customWidth="1"/>
  </cols>
  <sheetData>
    <row r="2" spans="1:6" ht="35.25" customHeight="1" x14ac:dyDescent="0.3">
      <c r="A2" s="14" t="s">
        <v>111</v>
      </c>
      <c r="B2" s="12"/>
      <c r="C2" s="12"/>
      <c r="D2" s="12"/>
      <c r="E2" s="12"/>
      <c r="F2" s="12"/>
    </row>
    <row r="3" spans="1:6" ht="15.75" x14ac:dyDescent="0.25">
      <c r="A3" s="3"/>
      <c r="B3" s="3"/>
      <c r="C3" s="3"/>
      <c r="D3" s="3"/>
      <c r="E3" s="3"/>
      <c r="F3" s="3"/>
    </row>
    <row r="4" spans="1:6" ht="15.6" x14ac:dyDescent="0.3">
      <c r="A4" s="15" t="s">
        <v>0</v>
      </c>
      <c r="B4" s="17" t="s">
        <v>1</v>
      </c>
      <c r="C4" s="18"/>
      <c r="D4" s="15" t="s">
        <v>2</v>
      </c>
      <c r="E4" s="21" t="s">
        <v>3</v>
      </c>
      <c r="F4" s="22"/>
    </row>
    <row r="5" spans="1:6" ht="62.4" x14ac:dyDescent="0.3">
      <c r="A5" s="16"/>
      <c r="B5" s="19"/>
      <c r="C5" s="20"/>
      <c r="D5" s="16"/>
      <c r="E5" s="4" t="s">
        <v>4</v>
      </c>
      <c r="F5" s="4" t="s">
        <v>5</v>
      </c>
    </row>
    <row r="6" spans="1:6" ht="78" x14ac:dyDescent="0.3">
      <c r="A6" s="5" t="s">
        <v>6</v>
      </c>
      <c r="B6" s="12" t="s">
        <v>7</v>
      </c>
      <c r="C6" s="12"/>
      <c r="D6" s="2"/>
      <c r="E6" s="25">
        <f>E7+E8</f>
        <v>302</v>
      </c>
      <c r="F6" s="25">
        <f>F7+F8</f>
        <v>0</v>
      </c>
    </row>
    <row r="7" spans="1:6" ht="46.8" x14ac:dyDescent="0.3">
      <c r="A7" s="6" t="s">
        <v>8</v>
      </c>
      <c r="B7" s="13" t="s">
        <v>7</v>
      </c>
      <c r="C7" s="13"/>
      <c r="D7" s="1" t="s">
        <v>9</v>
      </c>
      <c r="E7" s="26">
        <v>9.75</v>
      </c>
      <c r="F7" s="26">
        <v>0</v>
      </c>
    </row>
    <row r="8" spans="1:6" ht="15.6" x14ac:dyDescent="0.3">
      <c r="A8" s="6" t="s">
        <v>10</v>
      </c>
      <c r="B8" s="13" t="s">
        <v>7</v>
      </c>
      <c r="C8" s="13"/>
      <c r="D8" s="1" t="s">
        <v>11</v>
      </c>
      <c r="E8" s="26">
        <v>292.25</v>
      </c>
      <c r="F8" s="26">
        <v>0</v>
      </c>
    </row>
    <row r="9" spans="1:6" ht="66" customHeight="1" x14ac:dyDescent="0.3">
      <c r="A9" s="5" t="s">
        <v>12</v>
      </c>
      <c r="B9" s="12" t="s">
        <v>13</v>
      </c>
      <c r="C9" s="12"/>
      <c r="D9" s="2"/>
      <c r="E9" s="25">
        <f>E10</f>
        <v>837.17600000000004</v>
      </c>
      <c r="F9" s="25">
        <f>F10</f>
        <v>0</v>
      </c>
    </row>
    <row r="10" spans="1:6" ht="46.8" x14ac:dyDescent="0.3">
      <c r="A10" s="6" t="s">
        <v>8</v>
      </c>
      <c r="B10" s="13" t="s">
        <v>13</v>
      </c>
      <c r="C10" s="13"/>
      <c r="D10" s="1" t="s">
        <v>9</v>
      </c>
      <c r="E10" s="26">
        <v>837.17600000000004</v>
      </c>
      <c r="F10" s="26">
        <v>0</v>
      </c>
    </row>
    <row r="11" spans="1:6" ht="78" x14ac:dyDescent="0.3">
      <c r="A11" s="5" t="s">
        <v>14</v>
      </c>
      <c r="B11" s="12" t="s">
        <v>15</v>
      </c>
      <c r="C11" s="12"/>
      <c r="D11" s="2"/>
      <c r="E11" s="25">
        <f>E12</f>
        <v>615.6</v>
      </c>
      <c r="F11" s="25">
        <f>F12</f>
        <v>0</v>
      </c>
    </row>
    <row r="12" spans="1:6" ht="78" x14ac:dyDescent="0.3">
      <c r="A12" s="6" t="s">
        <v>16</v>
      </c>
      <c r="B12" s="13" t="s">
        <v>15</v>
      </c>
      <c r="C12" s="13"/>
      <c r="D12" s="1" t="s">
        <v>17</v>
      </c>
      <c r="E12" s="26">
        <v>615.6</v>
      </c>
      <c r="F12" s="26">
        <v>0</v>
      </c>
    </row>
    <row r="13" spans="1:6" ht="109.2" x14ac:dyDescent="0.3">
      <c r="A13" s="5" t="s">
        <v>18</v>
      </c>
      <c r="B13" s="12" t="s">
        <v>19</v>
      </c>
      <c r="C13" s="12"/>
      <c r="D13" s="2"/>
      <c r="E13" s="25">
        <f>E14</f>
        <v>281.40591999999998</v>
      </c>
      <c r="F13" s="25">
        <f>F14</f>
        <v>0</v>
      </c>
    </row>
    <row r="14" spans="1:6" ht="46.8" x14ac:dyDescent="0.3">
      <c r="A14" s="6" t="s">
        <v>8</v>
      </c>
      <c r="B14" s="13" t="s">
        <v>19</v>
      </c>
      <c r="C14" s="13"/>
      <c r="D14" s="1" t="s">
        <v>9</v>
      </c>
      <c r="E14" s="26">
        <v>281.40591999999998</v>
      </c>
      <c r="F14" s="26">
        <v>0</v>
      </c>
    </row>
    <row r="15" spans="1:6" ht="62.4" x14ac:dyDescent="0.3">
      <c r="A15" s="5" t="s">
        <v>20</v>
      </c>
      <c r="B15" s="12" t="s">
        <v>21</v>
      </c>
      <c r="C15" s="12"/>
      <c r="D15" s="2"/>
      <c r="E15" s="25">
        <f>E16+E17+E18+E19</f>
        <v>235899.78630000001</v>
      </c>
      <c r="F15" s="25">
        <f>F16+F17+F18+F19</f>
        <v>0</v>
      </c>
    </row>
    <row r="16" spans="1:6" ht="46.8" x14ac:dyDescent="0.3">
      <c r="A16" s="6" t="s">
        <v>8</v>
      </c>
      <c r="B16" s="13" t="s">
        <v>21</v>
      </c>
      <c r="C16" s="13"/>
      <c r="D16" s="1" t="s">
        <v>9</v>
      </c>
      <c r="E16" s="26">
        <v>72983.612670000002</v>
      </c>
      <c r="F16" s="26">
        <v>0</v>
      </c>
    </row>
    <row r="17" spans="1:6" ht="46.8" hidden="1" x14ac:dyDescent="0.3">
      <c r="A17" s="6" t="s">
        <v>22</v>
      </c>
      <c r="B17" s="13" t="s">
        <v>21</v>
      </c>
      <c r="C17" s="13"/>
      <c r="D17" s="1" t="s">
        <v>23</v>
      </c>
      <c r="E17" s="26">
        <v>0</v>
      </c>
      <c r="F17" s="26">
        <v>0</v>
      </c>
    </row>
    <row r="18" spans="1:6" ht="15.6" x14ac:dyDescent="0.3">
      <c r="A18" s="6" t="s">
        <v>24</v>
      </c>
      <c r="B18" s="13" t="s">
        <v>21</v>
      </c>
      <c r="C18" s="13"/>
      <c r="D18" s="1" t="s">
        <v>25</v>
      </c>
      <c r="E18" s="26">
        <v>162533.93679000001</v>
      </c>
      <c r="F18" s="26">
        <v>0</v>
      </c>
    </row>
    <row r="19" spans="1:6" ht="31.2" x14ac:dyDescent="0.3">
      <c r="A19" s="6" t="s">
        <v>30</v>
      </c>
      <c r="B19" s="13" t="s">
        <v>21</v>
      </c>
      <c r="C19" s="13"/>
      <c r="D19" s="10">
        <v>850</v>
      </c>
      <c r="E19" s="26">
        <v>382.23683999999997</v>
      </c>
      <c r="F19" s="26">
        <v>0</v>
      </c>
    </row>
    <row r="20" spans="1:6" ht="109.2" x14ac:dyDescent="0.3">
      <c r="A20" s="5" t="s">
        <v>26</v>
      </c>
      <c r="B20" s="12" t="s">
        <v>27</v>
      </c>
      <c r="C20" s="12"/>
      <c r="D20" s="2"/>
      <c r="E20" s="25">
        <f>E21+E22+E23+E24</f>
        <v>9337.9250899999988</v>
      </c>
      <c r="F20" s="25">
        <f>F21+F22+F23+F24</f>
        <v>9329.5140899999988</v>
      </c>
    </row>
    <row r="21" spans="1:6" ht="31.2" x14ac:dyDescent="0.3">
      <c r="A21" s="6" t="s">
        <v>28</v>
      </c>
      <c r="B21" s="13" t="s">
        <v>27</v>
      </c>
      <c r="C21" s="13"/>
      <c r="D21" s="1" t="s">
        <v>29</v>
      </c>
      <c r="E21" s="26">
        <v>3204.598</v>
      </c>
      <c r="F21" s="26">
        <v>3204.598</v>
      </c>
    </row>
    <row r="22" spans="1:6" ht="46.8" x14ac:dyDescent="0.3">
      <c r="A22" s="6" t="s">
        <v>8</v>
      </c>
      <c r="B22" s="13" t="s">
        <v>27</v>
      </c>
      <c r="C22" s="13"/>
      <c r="D22" s="1" t="s">
        <v>9</v>
      </c>
      <c r="E22" s="26">
        <v>386.07299999999998</v>
      </c>
      <c r="F22" s="26">
        <v>386.07299999999998</v>
      </c>
    </row>
    <row r="23" spans="1:6" ht="46.8" x14ac:dyDescent="0.3">
      <c r="A23" s="6" t="s">
        <v>22</v>
      </c>
      <c r="B23" s="13" t="s">
        <v>27</v>
      </c>
      <c r="C23" s="13"/>
      <c r="D23" s="1" t="s">
        <v>23</v>
      </c>
      <c r="E23" s="26">
        <v>5735.6300899999997</v>
      </c>
      <c r="F23" s="26">
        <v>5735.6300899999997</v>
      </c>
    </row>
    <row r="24" spans="1:6" ht="31.2" x14ac:dyDescent="0.3">
      <c r="A24" s="6" t="s">
        <v>30</v>
      </c>
      <c r="B24" s="13" t="s">
        <v>27</v>
      </c>
      <c r="C24" s="13"/>
      <c r="D24" s="1" t="s">
        <v>31</v>
      </c>
      <c r="E24" s="26">
        <v>11.624000000000001</v>
      </c>
      <c r="F24" s="26">
        <v>3.2130000000000001</v>
      </c>
    </row>
    <row r="25" spans="1:6" ht="62.4" x14ac:dyDescent="0.3">
      <c r="A25" s="5" t="s">
        <v>32</v>
      </c>
      <c r="B25" s="12" t="s">
        <v>33</v>
      </c>
      <c r="C25" s="12"/>
      <c r="D25" s="2"/>
      <c r="E25" s="25">
        <f>E26+E27+E28+E29</f>
        <v>98355.14254999999</v>
      </c>
      <c r="F25" s="25">
        <f>F26+F27+F28+F29</f>
        <v>456.80256999999995</v>
      </c>
    </row>
    <row r="26" spans="1:6" ht="31.2" x14ac:dyDescent="0.3">
      <c r="A26" s="6" t="s">
        <v>28</v>
      </c>
      <c r="B26" s="13" t="s">
        <v>33</v>
      </c>
      <c r="C26" s="13"/>
      <c r="D26" s="1" t="s">
        <v>29</v>
      </c>
      <c r="E26" s="26">
        <v>13999.566059999999</v>
      </c>
      <c r="F26" s="26">
        <v>0</v>
      </c>
    </row>
    <row r="27" spans="1:6" ht="46.8" x14ac:dyDescent="0.3">
      <c r="A27" s="6" t="s">
        <v>8</v>
      </c>
      <c r="B27" s="13" t="s">
        <v>33</v>
      </c>
      <c r="C27" s="13"/>
      <c r="D27" s="1" t="s">
        <v>9</v>
      </c>
      <c r="E27" s="26">
        <v>202.75668999999999</v>
      </c>
      <c r="F27" s="26">
        <v>0</v>
      </c>
    </row>
    <row r="28" spans="1:6" ht="15.6" x14ac:dyDescent="0.3">
      <c r="A28" s="6" t="s">
        <v>34</v>
      </c>
      <c r="B28" s="13" t="s">
        <v>33</v>
      </c>
      <c r="C28" s="13"/>
      <c r="D28" s="1" t="s">
        <v>35</v>
      </c>
      <c r="E28" s="26">
        <v>38469.019699999997</v>
      </c>
      <c r="F28" s="26">
        <v>354.23845999999998</v>
      </c>
    </row>
    <row r="29" spans="1:6" ht="15.6" x14ac:dyDescent="0.3">
      <c r="A29" s="6" t="s">
        <v>36</v>
      </c>
      <c r="B29" s="13" t="s">
        <v>33</v>
      </c>
      <c r="C29" s="13"/>
      <c r="D29" s="1" t="s">
        <v>37</v>
      </c>
      <c r="E29" s="26">
        <v>45683.8001</v>
      </c>
      <c r="F29" s="26">
        <v>102.56411</v>
      </c>
    </row>
    <row r="30" spans="1:6" ht="109.2" x14ac:dyDescent="0.3">
      <c r="A30" s="5" t="s">
        <v>38</v>
      </c>
      <c r="B30" s="12" t="s">
        <v>39</v>
      </c>
      <c r="C30" s="12"/>
      <c r="D30" s="2"/>
      <c r="E30" s="25">
        <f>E31+E32</f>
        <v>2404.0635900000002</v>
      </c>
      <c r="F30" s="25">
        <f>F31+F32</f>
        <v>0</v>
      </c>
    </row>
    <row r="31" spans="1:6" ht="15.6" x14ac:dyDescent="0.3">
      <c r="A31" s="6" t="s">
        <v>34</v>
      </c>
      <c r="B31" s="13" t="s">
        <v>39</v>
      </c>
      <c r="C31" s="13"/>
      <c r="D31" s="1" t="s">
        <v>35</v>
      </c>
      <c r="E31" s="26">
        <v>1899.89805</v>
      </c>
      <c r="F31" s="26">
        <v>0</v>
      </c>
    </row>
    <row r="32" spans="1:6" ht="15.6" x14ac:dyDescent="0.3">
      <c r="A32" s="6" t="s">
        <v>36</v>
      </c>
      <c r="B32" s="13" t="s">
        <v>39</v>
      </c>
      <c r="C32" s="13"/>
      <c r="D32" s="1" t="s">
        <v>37</v>
      </c>
      <c r="E32" s="26">
        <v>504.16554000000002</v>
      </c>
      <c r="F32" s="26">
        <v>0</v>
      </c>
    </row>
    <row r="33" spans="1:6" ht="62.4" x14ac:dyDescent="0.3">
      <c r="A33" s="5" t="s">
        <v>40</v>
      </c>
      <c r="B33" s="12" t="s">
        <v>41</v>
      </c>
      <c r="C33" s="12"/>
      <c r="D33" s="2"/>
      <c r="E33" s="25">
        <f>E34</f>
        <v>39766.034149999999</v>
      </c>
      <c r="F33" s="25">
        <f>F34</f>
        <v>0</v>
      </c>
    </row>
    <row r="34" spans="1:6" ht="15.6" x14ac:dyDescent="0.3">
      <c r="A34" s="6" t="s">
        <v>36</v>
      </c>
      <c r="B34" s="13" t="s">
        <v>41</v>
      </c>
      <c r="C34" s="13"/>
      <c r="D34" s="1" t="s">
        <v>37</v>
      </c>
      <c r="E34" s="26">
        <v>39766.034149999999</v>
      </c>
      <c r="F34" s="26">
        <v>0</v>
      </c>
    </row>
    <row r="35" spans="1:6" ht="93.6" x14ac:dyDescent="0.3">
      <c r="A35" s="5" t="s">
        <v>42</v>
      </c>
      <c r="B35" s="12" t="s">
        <v>43</v>
      </c>
      <c r="C35" s="12"/>
      <c r="D35" s="2"/>
      <c r="E35" s="25">
        <f>E36</f>
        <v>169678.954</v>
      </c>
      <c r="F35" s="25">
        <f>F36</f>
        <v>160303.81586</v>
      </c>
    </row>
    <row r="36" spans="1:6" ht="15.6" x14ac:dyDescent="0.3">
      <c r="A36" s="6" t="s">
        <v>24</v>
      </c>
      <c r="B36" s="13" t="s">
        <v>43</v>
      </c>
      <c r="C36" s="13"/>
      <c r="D36" s="1" t="s">
        <v>25</v>
      </c>
      <c r="E36" s="26">
        <v>169678.954</v>
      </c>
      <c r="F36" s="26">
        <v>160303.81586</v>
      </c>
    </row>
    <row r="37" spans="1:6" ht="78" x14ac:dyDescent="0.3">
      <c r="A37" s="5" t="s">
        <v>44</v>
      </c>
      <c r="B37" s="12" t="s">
        <v>45</v>
      </c>
      <c r="C37" s="12"/>
      <c r="D37" s="2"/>
      <c r="E37" s="25">
        <f>E38</f>
        <v>600</v>
      </c>
      <c r="F37" s="25">
        <f>F38</f>
        <v>0</v>
      </c>
    </row>
    <row r="38" spans="1:6" ht="15.6" x14ac:dyDescent="0.3">
      <c r="A38" s="6" t="s">
        <v>36</v>
      </c>
      <c r="B38" s="13" t="s">
        <v>45</v>
      </c>
      <c r="C38" s="13"/>
      <c r="D38" s="1" t="s">
        <v>37</v>
      </c>
      <c r="E38" s="26">
        <v>600</v>
      </c>
      <c r="F38" s="26">
        <v>0</v>
      </c>
    </row>
    <row r="39" spans="1:6" ht="78" x14ac:dyDescent="0.3">
      <c r="A39" s="5" t="s">
        <v>46</v>
      </c>
      <c r="B39" s="12" t="s">
        <v>47</v>
      </c>
      <c r="C39" s="12"/>
      <c r="D39" s="2"/>
      <c r="E39" s="25">
        <f>E40+E41+E42+E43</f>
        <v>122521.82802</v>
      </c>
      <c r="F39" s="25">
        <f>F40+F41+F42+F43</f>
        <v>100161.1545</v>
      </c>
    </row>
    <row r="40" spans="1:6" ht="46.8" x14ac:dyDescent="0.3">
      <c r="A40" s="6" t="s">
        <v>8</v>
      </c>
      <c r="B40" s="13" t="s">
        <v>47</v>
      </c>
      <c r="C40" s="13"/>
      <c r="D40" s="1" t="s">
        <v>9</v>
      </c>
      <c r="E40" s="26">
        <v>24282.154200000001</v>
      </c>
      <c r="F40" s="26">
        <v>9704.1350000000002</v>
      </c>
    </row>
    <row r="41" spans="1:6" ht="15.6" x14ac:dyDescent="0.3">
      <c r="A41" s="6" t="s">
        <v>24</v>
      </c>
      <c r="B41" s="13" t="s">
        <v>47</v>
      </c>
      <c r="C41" s="13"/>
      <c r="D41" s="1" t="s">
        <v>25</v>
      </c>
      <c r="E41" s="26">
        <v>30534.66633</v>
      </c>
      <c r="F41" s="26">
        <v>26655.502499999999</v>
      </c>
    </row>
    <row r="42" spans="1:6" ht="78" x14ac:dyDescent="0.3">
      <c r="A42" s="6" t="s">
        <v>16</v>
      </c>
      <c r="B42" s="13" t="s">
        <v>47</v>
      </c>
      <c r="C42" s="13"/>
      <c r="D42" s="1" t="s">
        <v>17</v>
      </c>
      <c r="E42" s="26">
        <v>67705.007490000004</v>
      </c>
      <c r="F42" s="26">
        <v>63801.517</v>
      </c>
    </row>
    <row r="43" spans="1:6" ht="78" hidden="1" x14ac:dyDescent="0.3">
      <c r="A43" s="6" t="s">
        <v>48</v>
      </c>
      <c r="B43" s="13" t="s">
        <v>47</v>
      </c>
      <c r="C43" s="13"/>
      <c r="D43" s="1" t="s">
        <v>49</v>
      </c>
      <c r="E43" s="26">
        <v>0</v>
      </c>
      <c r="F43" s="26">
        <v>0</v>
      </c>
    </row>
    <row r="44" spans="1:6" ht="62.4" x14ac:dyDescent="0.3">
      <c r="A44" s="5" t="s">
        <v>50</v>
      </c>
      <c r="B44" s="12" t="s">
        <v>51</v>
      </c>
      <c r="C44" s="12"/>
      <c r="D44" s="2"/>
      <c r="E44" s="25">
        <f>E45</f>
        <v>12773.496730000001</v>
      </c>
      <c r="F44" s="25">
        <f>F45</f>
        <v>9081.34123</v>
      </c>
    </row>
    <row r="45" spans="1:6" ht="46.8" x14ac:dyDescent="0.3">
      <c r="A45" s="6" t="s">
        <v>22</v>
      </c>
      <c r="B45" s="13" t="s">
        <v>51</v>
      </c>
      <c r="C45" s="13"/>
      <c r="D45" s="1" t="s">
        <v>23</v>
      </c>
      <c r="E45" s="26">
        <v>12773.496730000001</v>
      </c>
      <c r="F45" s="26">
        <v>9081.34123</v>
      </c>
    </row>
    <row r="46" spans="1:6" ht="93.6" x14ac:dyDescent="0.3">
      <c r="A46" s="5" t="s">
        <v>52</v>
      </c>
      <c r="B46" s="12" t="s">
        <v>53</v>
      </c>
      <c r="C46" s="12"/>
      <c r="D46" s="2"/>
      <c r="E46" s="25">
        <f>E48+E49+E47+E50</f>
        <v>43081.46398</v>
      </c>
      <c r="F46" s="25">
        <f>F48+F49+F47+F50</f>
        <v>1814.09771</v>
      </c>
    </row>
    <row r="47" spans="1:6" ht="46.8" x14ac:dyDescent="0.3">
      <c r="A47" s="6" t="s">
        <v>8</v>
      </c>
      <c r="B47" s="13" t="s">
        <v>53</v>
      </c>
      <c r="C47" s="13"/>
      <c r="D47" s="9">
        <v>240</v>
      </c>
      <c r="E47" s="26">
        <v>5098.0166399999998</v>
      </c>
      <c r="F47" s="26">
        <v>1781.8</v>
      </c>
    </row>
    <row r="48" spans="1:6" ht="15.6" x14ac:dyDescent="0.3">
      <c r="A48" s="6" t="s">
        <v>34</v>
      </c>
      <c r="B48" s="13" t="s">
        <v>53</v>
      </c>
      <c r="C48" s="13"/>
      <c r="D48" s="1" t="s">
        <v>35</v>
      </c>
      <c r="E48" s="26">
        <v>37945.247629999998</v>
      </c>
      <c r="F48" s="26">
        <v>0</v>
      </c>
    </row>
    <row r="49" spans="1:6" ht="78" x14ac:dyDescent="0.3">
      <c r="A49" s="6" t="s">
        <v>16</v>
      </c>
      <c r="B49" s="13" t="s">
        <v>53</v>
      </c>
      <c r="C49" s="13"/>
      <c r="D49" s="1">
        <v>810</v>
      </c>
      <c r="E49" s="26">
        <v>33.199710000000003</v>
      </c>
      <c r="F49" s="26">
        <v>32.297710000000002</v>
      </c>
    </row>
    <row r="50" spans="1:6" ht="31.2" x14ac:dyDescent="0.3">
      <c r="A50" s="6" t="s">
        <v>30</v>
      </c>
      <c r="B50" s="13" t="s">
        <v>53</v>
      </c>
      <c r="C50" s="13"/>
      <c r="D50" s="10">
        <v>850</v>
      </c>
      <c r="E50" s="26">
        <v>5</v>
      </c>
      <c r="F50" s="26">
        <v>0</v>
      </c>
    </row>
    <row r="51" spans="1:6" ht="156" x14ac:dyDescent="0.3">
      <c r="A51" s="5" t="s">
        <v>54</v>
      </c>
      <c r="B51" s="12" t="s">
        <v>55</v>
      </c>
      <c r="C51" s="12"/>
      <c r="D51" s="2"/>
      <c r="E51" s="25">
        <f>E52+E54+E53</f>
        <v>47252.331359999996</v>
      </c>
      <c r="F51" s="25">
        <f>F52+F54+F53</f>
        <v>35720.006459999997</v>
      </c>
    </row>
    <row r="52" spans="1:6" ht="46.8" x14ac:dyDescent="0.3">
      <c r="A52" s="6" t="s">
        <v>8</v>
      </c>
      <c r="B52" s="13" t="s">
        <v>55</v>
      </c>
      <c r="C52" s="13"/>
      <c r="D52" s="1" t="s">
        <v>9</v>
      </c>
      <c r="E52" s="26">
        <v>41852.042659999999</v>
      </c>
      <c r="F52" s="26">
        <v>32995.006459999997</v>
      </c>
    </row>
    <row r="53" spans="1:6" ht="15.6" x14ac:dyDescent="0.3">
      <c r="A53" s="6" t="s">
        <v>24</v>
      </c>
      <c r="B53" s="13" t="s">
        <v>55</v>
      </c>
      <c r="C53" s="13"/>
      <c r="D53" s="8">
        <v>410</v>
      </c>
      <c r="E53" s="26">
        <v>60</v>
      </c>
      <c r="F53" s="26">
        <v>0</v>
      </c>
    </row>
    <row r="54" spans="1:6" ht="15.6" x14ac:dyDescent="0.3">
      <c r="A54" s="6" t="s">
        <v>36</v>
      </c>
      <c r="B54" s="13" t="s">
        <v>55</v>
      </c>
      <c r="C54" s="13"/>
      <c r="D54" s="1" t="s">
        <v>37</v>
      </c>
      <c r="E54" s="26">
        <v>5340.2887000000001</v>
      </c>
      <c r="F54" s="26">
        <v>2725</v>
      </c>
    </row>
    <row r="55" spans="1:6" ht="46.8" x14ac:dyDescent="0.3">
      <c r="A55" s="5" t="s">
        <v>56</v>
      </c>
      <c r="B55" s="12" t="s">
        <v>57</v>
      </c>
      <c r="C55" s="12"/>
      <c r="D55" s="2"/>
      <c r="E55" s="25">
        <f>E56+E57+E58+E59</f>
        <v>3448.4015399999998</v>
      </c>
      <c r="F55" s="25">
        <f>F56+F57+F58+F59</f>
        <v>2655.1</v>
      </c>
    </row>
    <row r="56" spans="1:6" ht="46.8" x14ac:dyDescent="0.3">
      <c r="A56" s="6" t="s">
        <v>8</v>
      </c>
      <c r="B56" s="13" t="s">
        <v>57</v>
      </c>
      <c r="C56" s="13"/>
      <c r="D56" s="1" t="s">
        <v>9</v>
      </c>
      <c r="E56" s="26">
        <v>160.36556999999999</v>
      </c>
      <c r="F56" s="26">
        <v>0</v>
      </c>
    </row>
    <row r="57" spans="1:6" ht="15.6" x14ac:dyDescent="0.3">
      <c r="A57" s="6" t="s">
        <v>58</v>
      </c>
      <c r="B57" s="13" t="s">
        <v>57</v>
      </c>
      <c r="C57" s="13"/>
      <c r="D57" s="1" t="s">
        <v>59</v>
      </c>
      <c r="E57" s="26">
        <v>272</v>
      </c>
      <c r="F57" s="26">
        <v>0</v>
      </c>
    </row>
    <row r="58" spans="1:6" ht="15.6" x14ac:dyDescent="0.3">
      <c r="A58" s="6" t="s">
        <v>34</v>
      </c>
      <c r="B58" s="13" t="s">
        <v>57</v>
      </c>
      <c r="C58" s="13"/>
      <c r="D58" s="1" t="s">
        <v>35</v>
      </c>
      <c r="E58" s="26">
        <v>513.03597000000002</v>
      </c>
      <c r="F58" s="26">
        <v>368.1</v>
      </c>
    </row>
    <row r="59" spans="1:6" ht="15.6" x14ac:dyDescent="0.3">
      <c r="A59" s="6" t="s">
        <v>36</v>
      </c>
      <c r="B59" s="13" t="s">
        <v>57</v>
      </c>
      <c r="C59" s="13"/>
      <c r="D59" s="1" t="s">
        <v>37</v>
      </c>
      <c r="E59" s="26">
        <v>2503</v>
      </c>
      <c r="F59" s="26">
        <v>2287</v>
      </c>
    </row>
    <row r="60" spans="1:6" ht="78" x14ac:dyDescent="0.3">
      <c r="A60" s="5" t="s">
        <v>60</v>
      </c>
      <c r="B60" s="12" t="s">
        <v>61</v>
      </c>
      <c r="C60" s="12"/>
      <c r="D60" s="2"/>
      <c r="E60" s="25">
        <f>E61+E62</f>
        <v>75624.839470000006</v>
      </c>
      <c r="F60" s="25">
        <f>F61+F62</f>
        <v>0</v>
      </c>
    </row>
    <row r="61" spans="1:6" ht="46.8" x14ac:dyDescent="0.3">
      <c r="A61" s="6" t="s">
        <v>8</v>
      </c>
      <c r="B61" s="13" t="s">
        <v>61</v>
      </c>
      <c r="C61" s="13"/>
      <c r="D61" s="1" t="s">
        <v>9</v>
      </c>
      <c r="E61" s="26">
        <v>75624.839470000006</v>
      </c>
      <c r="F61" s="26">
        <v>0</v>
      </c>
    </row>
    <row r="62" spans="1:6" ht="15.6" hidden="1" x14ac:dyDescent="0.3">
      <c r="A62" s="6" t="s">
        <v>24</v>
      </c>
      <c r="B62" s="13" t="s">
        <v>61</v>
      </c>
      <c r="C62" s="13"/>
      <c r="D62" s="1" t="s">
        <v>25</v>
      </c>
      <c r="E62" s="26">
        <v>0</v>
      </c>
      <c r="F62" s="26">
        <v>0</v>
      </c>
    </row>
    <row r="63" spans="1:6" ht="78" x14ac:dyDescent="0.3">
      <c r="A63" s="5" t="s">
        <v>62</v>
      </c>
      <c r="B63" s="12" t="s">
        <v>63</v>
      </c>
      <c r="C63" s="12"/>
      <c r="D63" s="2"/>
      <c r="E63" s="25">
        <f>E64+E65+E66+E67+E68+E69</f>
        <v>82212.995749999987</v>
      </c>
      <c r="F63" s="25">
        <f>F64+F65+F66+F67+F68+F69</f>
        <v>1225</v>
      </c>
    </row>
    <row r="64" spans="1:6" ht="46.8" x14ac:dyDescent="0.3">
      <c r="A64" s="6" t="s">
        <v>64</v>
      </c>
      <c r="B64" s="13" t="s">
        <v>63</v>
      </c>
      <c r="C64" s="13"/>
      <c r="D64" s="1" t="s">
        <v>65</v>
      </c>
      <c r="E64" s="26">
        <v>12983.338089999999</v>
      </c>
      <c r="F64" s="26">
        <v>0</v>
      </c>
    </row>
    <row r="65" spans="1:6" ht="46.8" x14ac:dyDescent="0.3">
      <c r="A65" s="6" t="s">
        <v>8</v>
      </c>
      <c r="B65" s="13" t="s">
        <v>63</v>
      </c>
      <c r="C65" s="13"/>
      <c r="D65" s="1" t="s">
        <v>9</v>
      </c>
      <c r="E65" s="26">
        <v>88.982550000000003</v>
      </c>
      <c r="F65" s="26">
        <v>0</v>
      </c>
    </row>
    <row r="66" spans="1:6" ht="15.6" x14ac:dyDescent="0.3">
      <c r="A66" s="6" t="s">
        <v>66</v>
      </c>
      <c r="B66" s="13" t="s">
        <v>63</v>
      </c>
      <c r="C66" s="13"/>
      <c r="D66" s="1" t="s">
        <v>67</v>
      </c>
      <c r="E66" s="26">
        <v>46225</v>
      </c>
      <c r="F66" s="26">
        <v>1225</v>
      </c>
    </row>
    <row r="67" spans="1:6" ht="15.6" x14ac:dyDescent="0.3">
      <c r="A67" s="6" t="s">
        <v>68</v>
      </c>
      <c r="B67" s="13" t="s">
        <v>63</v>
      </c>
      <c r="C67" s="13"/>
      <c r="D67" s="1" t="s">
        <v>69</v>
      </c>
      <c r="E67" s="26">
        <v>21828</v>
      </c>
      <c r="F67" s="26">
        <v>0</v>
      </c>
    </row>
    <row r="68" spans="1:6" ht="15.6" x14ac:dyDescent="0.3">
      <c r="A68" s="6" t="s">
        <v>70</v>
      </c>
      <c r="B68" s="13" t="s">
        <v>63</v>
      </c>
      <c r="C68" s="13"/>
      <c r="D68" s="1" t="s">
        <v>71</v>
      </c>
      <c r="E68" s="26">
        <v>1087.6751099999999</v>
      </c>
      <c r="F68" s="26">
        <v>0</v>
      </c>
    </row>
    <row r="69" spans="1:6" ht="31.2" hidden="1" x14ac:dyDescent="0.3">
      <c r="A69" s="6" t="s">
        <v>30</v>
      </c>
      <c r="B69" s="13" t="s">
        <v>63</v>
      </c>
      <c r="C69" s="13"/>
      <c r="D69" s="1" t="s">
        <v>31</v>
      </c>
      <c r="E69" s="26">
        <v>0</v>
      </c>
      <c r="F69" s="26">
        <v>0</v>
      </c>
    </row>
    <row r="70" spans="1:6" ht="93.6" x14ac:dyDescent="0.3">
      <c r="A70" s="5" t="s">
        <v>72</v>
      </c>
      <c r="B70" s="12" t="s">
        <v>73</v>
      </c>
      <c r="C70" s="12"/>
      <c r="D70" s="2"/>
      <c r="E70" s="25">
        <f>E71+E72+E73</f>
        <v>14857.088739999999</v>
      </c>
      <c r="F70" s="25">
        <f>F71+F72+F73</f>
        <v>0</v>
      </c>
    </row>
    <row r="71" spans="1:6" ht="31.2" x14ac:dyDescent="0.3">
      <c r="A71" s="6" t="s">
        <v>28</v>
      </c>
      <c r="B71" s="13" t="s">
        <v>73</v>
      </c>
      <c r="C71" s="13"/>
      <c r="D71" s="1" t="s">
        <v>29</v>
      </c>
      <c r="E71" s="26">
        <v>12475.894759999999</v>
      </c>
      <c r="F71" s="26">
        <v>0</v>
      </c>
    </row>
    <row r="72" spans="1:6" ht="46.8" x14ac:dyDescent="0.3">
      <c r="A72" s="6" t="s">
        <v>8</v>
      </c>
      <c r="B72" s="13" t="s">
        <v>73</v>
      </c>
      <c r="C72" s="13"/>
      <c r="D72" s="1" t="s">
        <v>9</v>
      </c>
      <c r="E72" s="26">
        <v>2244.7588000000001</v>
      </c>
      <c r="F72" s="26">
        <v>0</v>
      </c>
    </row>
    <row r="73" spans="1:6" ht="31.2" x14ac:dyDescent="0.3">
      <c r="A73" s="6" t="s">
        <v>30</v>
      </c>
      <c r="B73" s="13" t="s">
        <v>73</v>
      </c>
      <c r="C73" s="13"/>
      <c r="D73" s="1" t="s">
        <v>31</v>
      </c>
      <c r="E73" s="26">
        <v>136.43518</v>
      </c>
      <c r="F73" s="26">
        <v>0</v>
      </c>
    </row>
    <row r="74" spans="1:6" ht="93.6" x14ac:dyDescent="0.3">
      <c r="A74" s="5" t="s">
        <v>74</v>
      </c>
      <c r="B74" s="12" t="s">
        <v>75</v>
      </c>
      <c r="C74" s="12"/>
      <c r="D74" s="2"/>
      <c r="E74" s="25">
        <f>E75+E76+E77</f>
        <v>6743.8405700000003</v>
      </c>
      <c r="F74" s="25">
        <f>F75+F76+F77</f>
        <v>0</v>
      </c>
    </row>
    <row r="75" spans="1:6" ht="46.8" x14ac:dyDescent="0.3">
      <c r="A75" s="6" t="s">
        <v>8</v>
      </c>
      <c r="B75" s="13" t="s">
        <v>75</v>
      </c>
      <c r="C75" s="13"/>
      <c r="D75" s="1" t="s">
        <v>9</v>
      </c>
      <c r="E75" s="26">
        <v>363.18732</v>
      </c>
      <c r="F75" s="26">
        <v>0</v>
      </c>
    </row>
    <row r="76" spans="1:6" ht="15.6" hidden="1" x14ac:dyDescent="0.3">
      <c r="A76" s="6" t="s">
        <v>34</v>
      </c>
      <c r="B76" s="13" t="s">
        <v>75</v>
      </c>
      <c r="C76" s="13"/>
      <c r="D76" s="1" t="s">
        <v>35</v>
      </c>
      <c r="E76" s="26">
        <v>0</v>
      </c>
      <c r="F76" s="26">
        <v>0</v>
      </c>
    </row>
    <row r="77" spans="1:6" ht="15.6" x14ac:dyDescent="0.3">
      <c r="A77" s="6" t="s">
        <v>36</v>
      </c>
      <c r="B77" s="13" t="s">
        <v>75</v>
      </c>
      <c r="C77" s="13"/>
      <c r="D77" s="1" t="s">
        <v>37</v>
      </c>
      <c r="E77" s="26">
        <v>6380.6532500000003</v>
      </c>
      <c r="F77" s="26">
        <v>0</v>
      </c>
    </row>
    <row r="78" spans="1:6" ht="62.4" x14ac:dyDescent="0.3">
      <c r="A78" s="5" t="s">
        <v>76</v>
      </c>
      <c r="B78" s="12" t="s">
        <v>77</v>
      </c>
      <c r="C78" s="12"/>
      <c r="D78" s="2"/>
      <c r="E78" s="25">
        <f>E79</f>
        <v>41738.584159999999</v>
      </c>
      <c r="F78" s="25">
        <f>F79</f>
        <v>718.13</v>
      </c>
    </row>
    <row r="79" spans="1:6" ht="46.8" x14ac:dyDescent="0.3">
      <c r="A79" s="6" t="s">
        <v>8</v>
      </c>
      <c r="B79" s="13" t="s">
        <v>77</v>
      </c>
      <c r="C79" s="13"/>
      <c r="D79" s="1" t="s">
        <v>9</v>
      </c>
      <c r="E79" s="26">
        <v>41738.584159999999</v>
      </c>
      <c r="F79" s="26">
        <v>718.13</v>
      </c>
    </row>
    <row r="80" spans="1:6" ht="109.2" x14ac:dyDescent="0.3">
      <c r="A80" s="5" t="s">
        <v>78</v>
      </c>
      <c r="B80" s="12" t="s">
        <v>79</v>
      </c>
      <c r="C80" s="12"/>
      <c r="D80" s="2"/>
      <c r="E80" s="25">
        <f>E81+E82+E83</f>
        <v>1885.8002899999999</v>
      </c>
      <c r="F80" s="25">
        <f>F81+F82+F83</f>
        <v>0</v>
      </c>
    </row>
    <row r="81" spans="1:6" ht="46.8" x14ac:dyDescent="0.3">
      <c r="A81" s="6" t="s">
        <v>8</v>
      </c>
      <c r="B81" s="13" t="s">
        <v>79</v>
      </c>
      <c r="C81" s="13"/>
      <c r="D81" s="1" t="s">
        <v>9</v>
      </c>
      <c r="E81" s="26">
        <v>59.904980000000002</v>
      </c>
      <c r="F81" s="26">
        <v>0</v>
      </c>
    </row>
    <row r="82" spans="1:6" ht="15.6" x14ac:dyDescent="0.3">
      <c r="A82" s="6" t="s">
        <v>34</v>
      </c>
      <c r="B82" s="13" t="s">
        <v>79</v>
      </c>
      <c r="C82" s="13"/>
      <c r="D82" s="1" t="s">
        <v>35</v>
      </c>
      <c r="E82" s="26">
        <v>113.964</v>
      </c>
      <c r="F82" s="26">
        <v>0</v>
      </c>
    </row>
    <row r="83" spans="1:6" ht="15.6" x14ac:dyDescent="0.3">
      <c r="A83" s="6" t="s">
        <v>36</v>
      </c>
      <c r="B83" s="13" t="s">
        <v>79</v>
      </c>
      <c r="C83" s="13"/>
      <c r="D83" s="1" t="s">
        <v>37</v>
      </c>
      <c r="E83" s="26">
        <v>1711.9313099999999</v>
      </c>
      <c r="F83" s="26">
        <v>0</v>
      </c>
    </row>
    <row r="84" spans="1:6" ht="93.6" x14ac:dyDescent="0.3">
      <c r="A84" s="5" t="s">
        <v>80</v>
      </c>
      <c r="B84" s="12" t="s">
        <v>81</v>
      </c>
      <c r="C84" s="12"/>
      <c r="D84" s="2"/>
      <c r="E84" s="25">
        <f>E85+E86+E87+E88+E89+E90+E91+E92+E93+E94+E95</f>
        <v>222080.72003</v>
      </c>
      <c r="F84" s="25">
        <f>F85+F86+F87+F88+F89+F90+F91+F92+F93+F94+F95</f>
        <v>40365.918830000002</v>
      </c>
    </row>
    <row r="85" spans="1:6" ht="31.2" x14ac:dyDescent="0.3">
      <c r="A85" s="6" t="s">
        <v>28</v>
      </c>
      <c r="B85" s="13" t="s">
        <v>81</v>
      </c>
      <c r="C85" s="13"/>
      <c r="D85" s="1" t="s">
        <v>29</v>
      </c>
      <c r="E85" s="26">
        <v>10461.882009999999</v>
      </c>
      <c r="F85" s="26">
        <v>3416.0320000000002</v>
      </c>
    </row>
    <row r="86" spans="1:6" ht="46.8" x14ac:dyDescent="0.3">
      <c r="A86" s="6" t="s">
        <v>64</v>
      </c>
      <c r="B86" s="13" t="s">
        <v>81</v>
      </c>
      <c r="C86" s="13"/>
      <c r="D86" s="1" t="s">
        <v>65</v>
      </c>
      <c r="E86" s="26">
        <v>52948.841310000003</v>
      </c>
      <c r="F86" s="26">
        <v>2659.5387900000001</v>
      </c>
    </row>
    <row r="87" spans="1:6" ht="46.8" x14ac:dyDescent="0.3">
      <c r="A87" s="6" t="s">
        <v>8</v>
      </c>
      <c r="B87" s="13" t="s">
        <v>81</v>
      </c>
      <c r="C87" s="13"/>
      <c r="D87" s="1" t="s">
        <v>9</v>
      </c>
      <c r="E87" s="26">
        <v>9333.7112300000008</v>
      </c>
      <c r="F87" s="26">
        <v>1852.8969099999999</v>
      </c>
    </row>
    <row r="88" spans="1:6" ht="31.2" x14ac:dyDescent="0.3">
      <c r="A88" s="6" t="s">
        <v>82</v>
      </c>
      <c r="B88" s="13" t="s">
        <v>81</v>
      </c>
      <c r="C88" s="13"/>
      <c r="D88" s="1" t="s">
        <v>83</v>
      </c>
      <c r="E88" s="26">
        <v>2694.9526599999999</v>
      </c>
      <c r="F88" s="26">
        <v>2694.9526599999999</v>
      </c>
    </row>
    <row r="89" spans="1:6" ht="15.6" x14ac:dyDescent="0.3">
      <c r="A89" s="6" t="s">
        <v>58</v>
      </c>
      <c r="B89" s="13" t="s">
        <v>81</v>
      </c>
      <c r="C89" s="13"/>
      <c r="D89" s="1" t="s">
        <v>59</v>
      </c>
      <c r="E89" s="26">
        <v>80</v>
      </c>
      <c r="F89" s="26">
        <v>0</v>
      </c>
    </row>
    <row r="90" spans="1:6" ht="15.6" x14ac:dyDescent="0.3">
      <c r="A90" s="6" t="s">
        <v>24</v>
      </c>
      <c r="B90" s="13" t="s">
        <v>81</v>
      </c>
      <c r="C90" s="13"/>
      <c r="D90" s="1" t="s">
        <v>25</v>
      </c>
      <c r="E90" s="26">
        <v>31262.491999999998</v>
      </c>
      <c r="F90" s="26">
        <v>29482.991999999998</v>
      </c>
    </row>
    <row r="91" spans="1:6" ht="15.6" x14ac:dyDescent="0.3">
      <c r="A91" s="6" t="s">
        <v>34</v>
      </c>
      <c r="B91" s="13" t="s">
        <v>81</v>
      </c>
      <c r="C91" s="13"/>
      <c r="D91" s="1" t="s">
        <v>35</v>
      </c>
      <c r="E91" s="26">
        <v>10205.394179999999</v>
      </c>
      <c r="F91" s="26">
        <v>259.50646999999998</v>
      </c>
    </row>
    <row r="92" spans="1:6" ht="15.6" x14ac:dyDescent="0.3">
      <c r="A92" s="6" t="s">
        <v>36</v>
      </c>
      <c r="B92" s="13" t="s">
        <v>81</v>
      </c>
      <c r="C92" s="13"/>
      <c r="D92" s="1" t="s">
        <v>37</v>
      </c>
      <c r="E92" s="26">
        <v>102974.99823</v>
      </c>
      <c r="F92" s="26">
        <v>0</v>
      </c>
    </row>
    <row r="93" spans="1:6" ht="15.6" x14ac:dyDescent="0.3">
      <c r="A93" s="6" t="s">
        <v>84</v>
      </c>
      <c r="B93" s="13" t="s">
        <v>81</v>
      </c>
      <c r="C93" s="13"/>
      <c r="D93" s="1" t="s">
        <v>85</v>
      </c>
      <c r="E93" s="26">
        <v>148.89709999999999</v>
      </c>
      <c r="F93" s="26">
        <v>0</v>
      </c>
    </row>
    <row r="94" spans="1:6" ht="31.2" x14ac:dyDescent="0.3">
      <c r="A94" s="6" t="s">
        <v>30</v>
      </c>
      <c r="B94" s="13" t="s">
        <v>81</v>
      </c>
      <c r="C94" s="13"/>
      <c r="D94" s="1" t="s">
        <v>31</v>
      </c>
      <c r="E94" s="26">
        <v>1916.6997100000001</v>
      </c>
      <c r="F94" s="26">
        <v>0</v>
      </c>
    </row>
    <row r="95" spans="1:6" ht="15.6" x14ac:dyDescent="0.3">
      <c r="A95" s="6" t="s">
        <v>86</v>
      </c>
      <c r="B95" s="13" t="s">
        <v>81</v>
      </c>
      <c r="C95" s="13"/>
      <c r="D95" s="1" t="s">
        <v>87</v>
      </c>
      <c r="E95" s="26">
        <v>52.851599999999998</v>
      </c>
      <c r="F95" s="26">
        <v>0</v>
      </c>
    </row>
    <row r="96" spans="1:6" ht="78" x14ac:dyDescent="0.3">
      <c r="A96" s="5" t="s">
        <v>88</v>
      </c>
      <c r="B96" s="12" t="s">
        <v>89</v>
      </c>
      <c r="C96" s="12"/>
      <c r="D96" s="2"/>
      <c r="E96" s="25">
        <f>E97</f>
        <v>34.299999999999997</v>
      </c>
      <c r="F96" s="25">
        <f>F97</f>
        <v>0</v>
      </c>
    </row>
    <row r="97" spans="1:6" ht="46.8" x14ac:dyDescent="0.3">
      <c r="A97" s="6" t="s">
        <v>8</v>
      </c>
      <c r="B97" s="13" t="s">
        <v>89</v>
      </c>
      <c r="C97" s="13"/>
      <c r="D97" s="1" t="s">
        <v>9</v>
      </c>
      <c r="E97" s="26">
        <v>34.299999999999997</v>
      </c>
      <c r="F97" s="26">
        <v>0</v>
      </c>
    </row>
    <row r="98" spans="1:6" ht="46.8" x14ac:dyDescent="0.3">
      <c r="A98" s="5" t="s">
        <v>90</v>
      </c>
      <c r="B98" s="12" t="s">
        <v>91</v>
      </c>
      <c r="C98" s="12"/>
      <c r="D98" s="2"/>
      <c r="E98" s="25">
        <f>E99</f>
        <v>22237.254529999998</v>
      </c>
      <c r="F98" s="25">
        <f>F99</f>
        <v>15750.840990000001</v>
      </c>
    </row>
    <row r="99" spans="1:6" ht="46.8" x14ac:dyDescent="0.3">
      <c r="A99" s="6" t="s">
        <v>8</v>
      </c>
      <c r="B99" s="13" t="s">
        <v>91</v>
      </c>
      <c r="C99" s="13"/>
      <c r="D99" s="1" t="s">
        <v>9</v>
      </c>
      <c r="E99" s="26">
        <v>22237.254529999998</v>
      </c>
      <c r="F99" s="26">
        <v>15750.840990000001</v>
      </c>
    </row>
    <row r="100" spans="1:6" ht="109.2" hidden="1" x14ac:dyDescent="0.3">
      <c r="A100" s="5" t="s">
        <v>92</v>
      </c>
      <c r="B100" s="12" t="s">
        <v>93</v>
      </c>
      <c r="C100" s="12"/>
      <c r="D100" s="2"/>
      <c r="E100" s="25">
        <f>E101</f>
        <v>0</v>
      </c>
      <c r="F100" s="25">
        <f>F101</f>
        <v>0</v>
      </c>
    </row>
    <row r="101" spans="1:6" ht="46.8" hidden="1" x14ac:dyDescent="0.3">
      <c r="A101" s="6" t="s">
        <v>8</v>
      </c>
      <c r="B101" s="13" t="s">
        <v>93</v>
      </c>
      <c r="C101" s="13"/>
      <c r="D101" s="1" t="s">
        <v>9</v>
      </c>
      <c r="E101" s="26">
        <v>0</v>
      </c>
      <c r="F101" s="26">
        <v>0</v>
      </c>
    </row>
    <row r="102" spans="1:6" ht="62.4" x14ac:dyDescent="0.3">
      <c r="A102" s="5" t="s">
        <v>94</v>
      </c>
      <c r="B102" s="12" t="s">
        <v>95</v>
      </c>
      <c r="C102" s="12"/>
      <c r="D102" s="2"/>
      <c r="E102" s="25">
        <f>E103+E104+E105+E106</f>
        <v>8268.1228599999995</v>
      </c>
      <c r="F102" s="25">
        <f>F103+F104+F105+F106</f>
        <v>7507.4438499999997</v>
      </c>
    </row>
    <row r="103" spans="1:6" ht="31.2" hidden="1" x14ac:dyDescent="0.3">
      <c r="A103" s="6" t="s">
        <v>28</v>
      </c>
      <c r="B103" s="13" t="s">
        <v>95</v>
      </c>
      <c r="C103" s="13"/>
      <c r="D103" s="1" t="s">
        <v>29</v>
      </c>
      <c r="E103" s="26">
        <v>0</v>
      </c>
      <c r="F103" s="26">
        <v>0</v>
      </c>
    </row>
    <row r="104" spans="1:6" ht="46.8" x14ac:dyDescent="0.3">
      <c r="A104" s="6" t="s">
        <v>8</v>
      </c>
      <c r="B104" s="13" t="s">
        <v>95</v>
      </c>
      <c r="C104" s="13"/>
      <c r="D104" s="1" t="s">
        <v>9</v>
      </c>
      <c r="E104" s="26">
        <v>684.67899999999997</v>
      </c>
      <c r="F104" s="26">
        <v>0</v>
      </c>
    </row>
    <row r="105" spans="1:6" ht="15.6" x14ac:dyDescent="0.3">
      <c r="A105" s="6" t="s">
        <v>10</v>
      </c>
      <c r="B105" s="13" t="s">
        <v>95</v>
      </c>
      <c r="C105" s="13"/>
      <c r="D105" s="1" t="s">
        <v>11</v>
      </c>
      <c r="E105" s="26">
        <v>76</v>
      </c>
      <c r="F105" s="26">
        <v>0</v>
      </c>
    </row>
    <row r="106" spans="1:6" ht="15.6" x14ac:dyDescent="0.3">
      <c r="A106" s="6" t="s">
        <v>24</v>
      </c>
      <c r="B106" s="13" t="s">
        <v>95</v>
      </c>
      <c r="C106" s="13"/>
      <c r="D106" s="9">
        <v>410</v>
      </c>
      <c r="E106" s="26">
        <v>7507.4438600000003</v>
      </c>
      <c r="F106" s="26">
        <v>7507.4438499999997</v>
      </c>
    </row>
    <row r="107" spans="1:6" ht="46.8" x14ac:dyDescent="0.3">
      <c r="A107" s="5" t="s">
        <v>96</v>
      </c>
      <c r="B107" s="12" t="s">
        <v>97</v>
      </c>
      <c r="C107" s="12"/>
      <c r="D107" s="2"/>
      <c r="E107" s="25">
        <f>E108+E109</f>
        <v>8446.4638200000009</v>
      </c>
      <c r="F107" s="25">
        <f>F108+F109</f>
        <v>7542.0976800000008</v>
      </c>
    </row>
    <row r="108" spans="1:6" ht="46.8" x14ac:dyDescent="0.3">
      <c r="A108" s="6" t="s">
        <v>8</v>
      </c>
      <c r="B108" s="13" t="s">
        <v>97</v>
      </c>
      <c r="C108" s="13"/>
      <c r="D108" s="1" t="s">
        <v>9</v>
      </c>
      <c r="E108" s="26">
        <v>3694.45334</v>
      </c>
      <c r="F108" s="26">
        <v>3027.68795</v>
      </c>
    </row>
    <row r="109" spans="1:6" ht="15.6" x14ac:dyDescent="0.3">
      <c r="A109" s="6" t="s">
        <v>24</v>
      </c>
      <c r="B109" s="13" t="s">
        <v>97</v>
      </c>
      <c r="C109" s="13"/>
      <c r="D109" s="1" t="s">
        <v>25</v>
      </c>
      <c r="E109" s="26">
        <v>4752.0104799999999</v>
      </c>
      <c r="F109" s="26">
        <v>4514.4097300000003</v>
      </c>
    </row>
    <row r="110" spans="1:6" ht="124.8" x14ac:dyDescent="0.3">
      <c r="A110" s="5" t="s">
        <v>98</v>
      </c>
      <c r="B110" s="12" t="s">
        <v>99</v>
      </c>
      <c r="C110" s="12"/>
      <c r="D110" s="2"/>
      <c r="E110" s="25">
        <f>E111</f>
        <v>53.458640000000003</v>
      </c>
      <c r="F110" s="25">
        <f>F111</f>
        <v>0</v>
      </c>
    </row>
    <row r="111" spans="1:6" ht="46.8" x14ac:dyDescent="0.3">
      <c r="A111" s="6" t="s">
        <v>8</v>
      </c>
      <c r="B111" s="13" t="s">
        <v>99</v>
      </c>
      <c r="C111" s="13"/>
      <c r="D111" s="1" t="s">
        <v>9</v>
      </c>
      <c r="E111" s="26">
        <v>53.458640000000003</v>
      </c>
      <c r="F111" s="26">
        <v>0</v>
      </c>
    </row>
    <row r="112" spans="1:6" ht="62.4" x14ac:dyDescent="0.3">
      <c r="A112" s="5" t="s">
        <v>100</v>
      </c>
      <c r="B112" s="12" t="s">
        <v>101</v>
      </c>
      <c r="C112" s="12"/>
      <c r="D112" s="2"/>
      <c r="E112" s="25">
        <f>E113+E114</f>
        <v>328.13423</v>
      </c>
      <c r="F112" s="25">
        <f>F113+F114</f>
        <v>0</v>
      </c>
    </row>
    <row r="113" spans="1:6" ht="46.8" hidden="1" x14ac:dyDescent="0.3">
      <c r="A113" s="6" t="s">
        <v>64</v>
      </c>
      <c r="B113" s="13" t="s">
        <v>101</v>
      </c>
      <c r="C113" s="13"/>
      <c r="D113" s="1" t="s">
        <v>65</v>
      </c>
      <c r="E113" s="26">
        <v>0</v>
      </c>
      <c r="F113" s="26">
        <v>0</v>
      </c>
    </row>
    <row r="114" spans="1:6" ht="46.8" x14ac:dyDescent="0.3">
      <c r="A114" s="6" t="s">
        <v>8</v>
      </c>
      <c r="B114" s="13" t="s">
        <v>101</v>
      </c>
      <c r="C114" s="13"/>
      <c r="D114" s="1" t="s">
        <v>9</v>
      </c>
      <c r="E114" s="26">
        <v>328.13423</v>
      </c>
      <c r="F114" s="26">
        <v>0</v>
      </c>
    </row>
    <row r="115" spans="1:6" ht="78" x14ac:dyDescent="0.3">
      <c r="A115" s="23" t="s">
        <v>113</v>
      </c>
      <c r="B115" s="14" t="s">
        <v>112</v>
      </c>
      <c r="C115" s="14"/>
      <c r="D115" s="11"/>
      <c r="E115" s="27">
        <f>E116</f>
        <v>284.94438000000002</v>
      </c>
      <c r="F115" s="27">
        <f>F116</f>
        <v>0</v>
      </c>
    </row>
    <row r="116" spans="1:6" ht="46.8" x14ac:dyDescent="0.3">
      <c r="A116" s="6" t="s">
        <v>8</v>
      </c>
      <c r="B116" s="24" t="s">
        <v>112</v>
      </c>
      <c r="C116" s="24"/>
      <c r="D116" s="10">
        <v>240</v>
      </c>
      <c r="E116" s="26">
        <v>284.94438000000002</v>
      </c>
      <c r="F116" s="26">
        <v>0</v>
      </c>
    </row>
    <row r="117" spans="1:6" ht="84.75" customHeight="1" x14ac:dyDescent="0.3">
      <c r="A117" s="5" t="s">
        <v>110</v>
      </c>
      <c r="B117" s="12" t="s">
        <v>109</v>
      </c>
      <c r="C117" s="12"/>
      <c r="D117" s="2"/>
      <c r="E117" s="25">
        <f>E118+E119+E120</f>
        <v>6365.6402100000005</v>
      </c>
      <c r="F117" s="25">
        <f>F118+F119+F120</f>
        <v>749.38</v>
      </c>
    </row>
    <row r="118" spans="1:6" ht="31.2" x14ac:dyDescent="0.3">
      <c r="A118" s="6" t="s">
        <v>28</v>
      </c>
      <c r="B118" s="13" t="s">
        <v>109</v>
      </c>
      <c r="C118" s="13"/>
      <c r="D118" s="1">
        <v>110</v>
      </c>
      <c r="E118" s="26">
        <v>5322.4912899999999</v>
      </c>
      <c r="F118" s="26">
        <v>0</v>
      </c>
    </row>
    <row r="119" spans="1:6" ht="46.8" x14ac:dyDescent="0.3">
      <c r="A119" s="6" t="s">
        <v>8</v>
      </c>
      <c r="B119" s="13" t="s">
        <v>109</v>
      </c>
      <c r="C119" s="13"/>
      <c r="D119" s="7">
        <v>240</v>
      </c>
      <c r="E119" s="26">
        <v>93.768919999999994</v>
      </c>
      <c r="F119" s="26">
        <v>0</v>
      </c>
    </row>
    <row r="120" spans="1:6" ht="15.6" x14ac:dyDescent="0.3">
      <c r="A120" s="6" t="s">
        <v>86</v>
      </c>
      <c r="B120" s="13" t="s">
        <v>109</v>
      </c>
      <c r="C120" s="13"/>
      <c r="D120" s="9">
        <v>880</v>
      </c>
      <c r="E120" s="26">
        <v>949.38</v>
      </c>
      <c r="F120" s="26">
        <v>749.38</v>
      </c>
    </row>
    <row r="121" spans="1:6" ht="109.2" x14ac:dyDescent="0.3">
      <c r="A121" s="5" t="s">
        <v>102</v>
      </c>
      <c r="B121" s="12" t="s">
        <v>103</v>
      </c>
      <c r="C121" s="12"/>
      <c r="D121" s="2"/>
      <c r="E121" s="25">
        <f>E122+E123</f>
        <v>3537.817</v>
      </c>
      <c r="F121" s="25">
        <f>F122+F123</f>
        <v>3514.83754</v>
      </c>
    </row>
    <row r="122" spans="1:6" ht="15.6" x14ac:dyDescent="0.3">
      <c r="A122" s="6" t="s">
        <v>68</v>
      </c>
      <c r="B122" s="13" t="s">
        <v>103</v>
      </c>
      <c r="C122" s="13"/>
      <c r="D122" s="1">
        <v>540</v>
      </c>
      <c r="E122" s="26">
        <v>765.98199999999997</v>
      </c>
      <c r="F122" s="26">
        <v>743.00253999999995</v>
      </c>
    </row>
    <row r="123" spans="1:6" ht="78" x14ac:dyDescent="0.3">
      <c r="A123" s="6" t="s">
        <v>16</v>
      </c>
      <c r="B123" s="13" t="s">
        <v>103</v>
      </c>
      <c r="C123" s="13"/>
      <c r="D123" s="1" t="s">
        <v>17</v>
      </c>
      <c r="E123" s="26">
        <v>2771.835</v>
      </c>
      <c r="F123" s="26">
        <v>2771.835</v>
      </c>
    </row>
    <row r="124" spans="1:6" ht="31.2" x14ac:dyDescent="0.3">
      <c r="A124" s="5" t="s">
        <v>104</v>
      </c>
      <c r="B124" s="12" t="s">
        <v>105</v>
      </c>
      <c r="C124" s="12"/>
      <c r="D124" s="2"/>
      <c r="E124" s="25">
        <f>E125+E126+E127+E128+E129</f>
        <v>6200.9018099999994</v>
      </c>
      <c r="F124" s="25">
        <f>F125+F126+F127+F128+F129</f>
        <v>0</v>
      </c>
    </row>
    <row r="125" spans="1:6" ht="46.8" x14ac:dyDescent="0.3">
      <c r="A125" s="6" t="s">
        <v>64</v>
      </c>
      <c r="B125" s="13" t="s">
        <v>105</v>
      </c>
      <c r="C125" s="13"/>
      <c r="D125" s="1" t="s">
        <v>65</v>
      </c>
      <c r="E125" s="26">
        <v>1725.8489500000001</v>
      </c>
      <c r="F125" s="26">
        <v>0</v>
      </c>
    </row>
    <row r="126" spans="1:6" ht="46.8" x14ac:dyDescent="0.3">
      <c r="A126" s="6" t="s">
        <v>8</v>
      </c>
      <c r="B126" s="13" t="s">
        <v>105</v>
      </c>
      <c r="C126" s="13"/>
      <c r="D126" s="1" t="s">
        <v>9</v>
      </c>
      <c r="E126" s="26">
        <v>199.45686000000001</v>
      </c>
      <c r="F126" s="26">
        <v>0</v>
      </c>
    </row>
    <row r="127" spans="1:6" ht="31.2" x14ac:dyDescent="0.3">
      <c r="A127" s="6" t="s">
        <v>82</v>
      </c>
      <c r="B127" s="13" t="s">
        <v>105</v>
      </c>
      <c r="C127" s="13"/>
      <c r="D127" s="1" t="s">
        <v>83</v>
      </c>
      <c r="E127" s="26">
        <v>4225.5959999999995</v>
      </c>
      <c r="F127" s="26">
        <v>0</v>
      </c>
    </row>
    <row r="128" spans="1:6" ht="46.8" x14ac:dyDescent="0.3">
      <c r="A128" s="6" t="s">
        <v>22</v>
      </c>
      <c r="B128" s="13" t="s">
        <v>105</v>
      </c>
      <c r="C128" s="13"/>
      <c r="D128" s="1" t="s">
        <v>23</v>
      </c>
      <c r="E128" s="26">
        <v>50</v>
      </c>
      <c r="F128" s="26">
        <v>0</v>
      </c>
    </row>
    <row r="129" spans="1:6" ht="15.6" hidden="1" x14ac:dyDescent="0.3">
      <c r="A129" s="6" t="s">
        <v>106</v>
      </c>
      <c r="B129" s="13" t="s">
        <v>105</v>
      </c>
      <c r="C129" s="13"/>
      <c r="D129" s="1" t="s">
        <v>107</v>
      </c>
      <c r="E129" s="26">
        <v>0</v>
      </c>
      <c r="F129" s="26">
        <v>0</v>
      </c>
    </row>
    <row r="130" spans="1:6" ht="15.6" x14ac:dyDescent="0.3">
      <c r="A130" s="5" t="s">
        <v>108</v>
      </c>
      <c r="B130" s="12"/>
      <c r="C130" s="12"/>
      <c r="D130" s="2"/>
      <c r="E130" s="25">
        <f>E6+E11+E13+E20+E25+E30+E33+E39+E44+E46+E51+E55+E63+E70+E74+E78+E80+E84+E96+E98+E102+E112+E124+E117+E110+E107+E15+E9+E121+E60+E35+E37+E115</f>
        <v>1288056.5157199998</v>
      </c>
      <c r="F130" s="25">
        <f>F6+F11+F13+F20+F25+F30+F33+F39+F44+F46+F51+F55+F63+F70+F74+F78+F80+F84+F96+F98+F102+F112+F124+F117+F110+F107+F15+F9+F121+F60+F35+F37+F115</f>
        <v>396895.48131000006</v>
      </c>
    </row>
  </sheetData>
  <mergeCells count="130">
    <mergeCell ref="B50:C50"/>
    <mergeCell ref="B115:C115"/>
    <mergeCell ref="B116:C116"/>
    <mergeCell ref="B129:C129"/>
    <mergeCell ref="B130:C130"/>
    <mergeCell ref="B123:C123"/>
    <mergeCell ref="B124:C124"/>
    <mergeCell ref="B125:C125"/>
    <mergeCell ref="B126:C126"/>
    <mergeCell ref="B127:C127"/>
    <mergeCell ref="B128:C128"/>
    <mergeCell ref="B113:C113"/>
    <mergeCell ref="B114:C114"/>
    <mergeCell ref="B117:C117"/>
    <mergeCell ref="B118:C118"/>
    <mergeCell ref="B121:C121"/>
    <mergeCell ref="B122:C122"/>
    <mergeCell ref="B119:C119"/>
    <mergeCell ref="B120:C120"/>
    <mergeCell ref="B107:C107"/>
    <mergeCell ref="B108:C108"/>
    <mergeCell ref="B109:C109"/>
    <mergeCell ref="B110:C110"/>
    <mergeCell ref="B111:C111"/>
    <mergeCell ref="B112:C112"/>
    <mergeCell ref="B100:C100"/>
    <mergeCell ref="B101:C101"/>
    <mergeCell ref="B102:C102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1:C51"/>
    <mergeCell ref="B52:C52"/>
    <mergeCell ref="B54:C54"/>
    <mergeCell ref="B55:C55"/>
    <mergeCell ref="B56:C56"/>
    <mergeCell ref="B57:C57"/>
    <mergeCell ref="B53:C53"/>
    <mergeCell ref="B43:C43"/>
    <mergeCell ref="B44:C44"/>
    <mergeCell ref="B45:C45"/>
    <mergeCell ref="B46:C46"/>
    <mergeCell ref="B48:C48"/>
    <mergeCell ref="B49:C49"/>
    <mergeCell ref="B37:C37"/>
    <mergeCell ref="B38:C38"/>
    <mergeCell ref="B39:C39"/>
    <mergeCell ref="B40:C40"/>
    <mergeCell ref="B41:C41"/>
    <mergeCell ref="B42:C42"/>
    <mergeCell ref="B47:C4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8:C18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19:C19"/>
    <mergeCell ref="B6:C6"/>
    <mergeCell ref="B7:C7"/>
    <mergeCell ref="B8:C8"/>
    <mergeCell ref="B9:C9"/>
    <mergeCell ref="B10:C10"/>
    <mergeCell ref="B11:C11"/>
    <mergeCell ref="A2:F2"/>
    <mergeCell ref="A4:A5"/>
    <mergeCell ref="B4:C5"/>
    <mergeCell ref="D4:D5"/>
    <mergeCell ref="E4:F4"/>
  </mergeCells>
  <pageMargins left="0.78738889999999995" right="0.19684723000000001" top="0.39369446000000002" bottom="0.39369446000000002" header="0.01" footer="0.5"/>
  <pageSetup paperSize="9" scale="93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2022-01-27T11:18:55Z</cp:lastPrinted>
  <dcterms:created xsi:type="dcterms:W3CDTF">2020-02-12T06:49:37Z</dcterms:created>
  <dcterms:modified xsi:type="dcterms:W3CDTF">2022-01-27T12:30:55Z</dcterms:modified>
</cp:coreProperties>
</file>